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MCP\FICHES REMUNERATIONS\COTISATIONS\RAFP\"/>
    </mc:Choice>
  </mc:AlternateContent>
  <bookViews>
    <workbookView xWindow="0" yWindow="0" windowWidth="28740" windowHeight="11940"/>
  </bookViews>
  <sheets>
    <sheet name="SIMULATEUR" sheetId="1" r:id="rId1"/>
    <sheet name="Feuil1" sheetId="3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E13" i="1" l="1"/>
  <c r="D13" i="1" s="1"/>
  <c r="C15" i="1" l="1"/>
  <c r="E15" i="1"/>
  <c r="D15" i="1" s="1"/>
  <c r="E14" i="1" l="1"/>
  <c r="D14" i="1" l="1"/>
  <c r="C17" i="1"/>
  <c r="E17" i="1"/>
  <c r="D17" i="1" s="1"/>
</calcChain>
</file>

<file path=xl/sharedStrings.xml><?xml version="1.0" encoding="utf-8"?>
<sst xmlns="http://schemas.openxmlformats.org/spreadsheetml/2006/main" count="18" uniqueCount="18">
  <si>
    <t>SIMULATEUR COTISATIONS RAFP VOLONTAIRES</t>
  </si>
  <si>
    <t>Coefficient de majoration</t>
  </si>
  <si>
    <t>INM</t>
  </si>
  <si>
    <t>VPT</t>
  </si>
  <si>
    <t>Menu déroulant Coef maj</t>
  </si>
  <si>
    <t>Taux</t>
  </si>
  <si>
    <t>Assiette en €</t>
  </si>
  <si>
    <t>Montant en F CFP</t>
  </si>
  <si>
    <t>Montant en Euros</t>
  </si>
  <si>
    <t>Traitement brut</t>
  </si>
  <si>
    <t>Majoration de traitement</t>
  </si>
  <si>
    <t>Pension civile</t>
  </si>
  <si>
    <t>RAFP OPTIONNELLE</t>
  </si>
  <si>
    <t></t>
  </si>
  <si>
    <t></t>
  </si>
  <si>
    <t></t>
  </si>
  <si>
    <t>Taux pension civile</t>
  </si>
  <si>
    <t>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</si>
</sst>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3" formatCode="_-* #,##0.00_-;\-* #,##0.00_-;_-* &quot;-&quot;??_-;_-@_-"/>
    <numFmt numFmtId="164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arianne Medium"/>
      <family val="3"/>
    </font>
    <font>
      <sz val="10"/>
      <color theme="4" tint="-0.249977111117893"/>
      <name val="Marianne Medium"/>
      <family val="3"/>
    </font>
    <font>
      <sz val="11"/>
      <color theme="1"/>
      <name val="Wingdings"/>
      <charset val="2"/>
    </font>
    <font>
      <sz val="11"/>
      <color rgb="FFFF000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43" fontId="4" fillId="0" borderId="0" xfId="1" applyFont="1" applyFill="1" applyBorder="1" applyAlignment="1">
      <alignment horizontal="center" vertical="center"/>
    </xf>
    <xf numFmtId="7" fontId="4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5" xfId="0" applyBorder="1"/>
    <xf numFmtId="3" fontId="0" fillId="0" borderId="5" xfId="0" applyNumberFormat="1" applyBorder="1"/>
    <xf numFmtId="4" fontId="0" fillId="0" borderId="5" xfId="0" applyNumberFormat="1" applyBorder="1"/>
    <xf numFmtId="10" fontId="0" fillId="0" borderId="5" xfId="0" applyNumberFormat="1" applyBorder="1"/>
    <xf numFmtId="0" fontId="0" fillId="0" borderId="6" xfId="0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" fillId="2" borderId="1" xfId="1" applyNumberFormat="1" applyFont="1" applyFill="1" applyBorder="1" applyAlignment="1" applyProtection="1">
      <alignment vertical="center"/>
      <protection locked="0"/>
    </xf>
    <xf numFmtId="0" fontId="4" fillId="2" borderId="2" xfId="1" applyNumberFormat="1" applyFont="1" applyFill="1" applyBorder="1" applyAlignment="1" applyProtection="1">
      <alignment vertical="center"/>
      <protection locked="0"/>
    </xf>
    <xf numFmtId="0" fontId="6" fillId="0" borderId="0" xfId="0" applyFont="1"/>
    <xf numFmtId="0" fontId="6" fillId="0" borderId="4" xfId="0" applyFont="1" applyFill="1" applyBorder="1" applyAlignment="1">
      <alignment horizontal="left" vertical="top"/>
    </xf>
    <xf numFmtId="10" fontId="4" fillId="2" borderId="3" xfId="2" applyNumberFormat="1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>
      <alignment horizontal="left" vertical="top"/>
    </xf>
    <xf numFmtId="0" fontId="4" fillId="2" borderId="7" xfId="2" applyNumberFormat="1" applyFont="1" applyFill="1" applyBorder="1" applyAlignment="1" applyProtection="1">
      <alignment vertical="center"/>
      <protection locked="0"/>
    </xf>
    <xf numFmtId="0" fontId="2" fillId="3" borderId="5" xfId="0" applyFont="1" applyFill="1" applyBorder="1"/>
    <xf numFmtId="9" fontId="2" fillId="3" borderId="5" xfId="0" applyNumberFormat="1" applyFont="1" applyFill="1" applyBorder="1"/>
    <xf numFmtId="4" fontId="2" fillId="3" borderId="5" xfId="0" applyNumberFormat="1" applyFont="1" applyFill="1" applyBorder="1"/>
    <xf numFmtId="3" fontId="2" fillId="3" borderId="5" xfId="0" applyNumberFormat="1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104775</xdr:rowOff>
    </xdr:from>
    <xdr:to>
      <xdr:col>13</xdr:col>
      <xdr:colOff>726010</xdr:colOff>
      <xdr:row>23</xdr:row>
      <xdr:rowOff>123825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600" y="104775"/>
          <a:ext cx="6602935" cy="4638675"/>
        </a:xfrm>
        <a:prstGeom prst="rect">
          <a:avLst/>
        </a:prstGeom>
      </xdr:spPr>
    </xdr:pic>
    <xdr:clientData/>
  </xdr:twoCellAnchor>
  <xdr:twoCellAnchor>
    <xdr:from>
      <xdr:col>9</xdr:col>
      <xdr:colOff>276225</xdr:colOff>
      <xdr:row>13</xdr:row>
      <xdr:rowOff>66675</xdr:rowOff>
    </xdr:from>
    <xdr:to>
      <xdr:col>10</xdr:col>
      <xdr:colOff>85725</xdr:colOff>
      <xdr:row>15</xdr:row>
      <xdr:rowOff>133350</xdr:rowOff>
    </xdr:to>
    <xdr:sp macro="" textlink="">
      <xdr:nvSpPr>
        <xdr:cNvPr id="5" name="Ellipse 4"/>
        <xdr:cNvSpPr/>
      </xdr:nvSpPr>
      <xdr:spPr>
        <a:xfrm>
          <a:off x="8667750" y="2800350"/>
          <a:ext cx="571500" cy="4286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11</xdr:col>
      <xdr:colOff>723900</xdr:colOff>
      <xdr:row>23</xdr:row>
      <xdr:rowOff>47625</xdr:rowOff>
    </xdr:from>
    <xdr:ext cx="184731" cy="264560"/>
    <xdr:sp macro="" textlink="">
      <xdr:nvSpPr>
        <xdr:cNvPr id="6" name="ZoneTexte 5"/>
        <xdr:cNvSpPr txBox="1"/>
      </xdr:nvSpPr>
      <xdr:spPr>
        <a:xfrm>
          <a:off x="11068050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11</xdr:col>
      <xdr:colOff>590550</xdr:colOff>
      <xdr:row>13</xdr:row>
      <xdr:rowOff>19050</xdr:rowOff>
    </xdr:from>
    <xdr:to>
      <xdr:col>12</xdr:col>
      <xdr:colOff>590549</xdr:colOff>
      <xdr:row>15</xdr:row>
      <xdr:rowOff>152400</xdr:rowOff>
    </xdr:to>
    <xdr:sp macro="" textlink="">
      <xdr:nvSpPr>
        <xdr:cNvPr id="7" name="Ellipse 6"/>
        <xdr:cNvSpPr/>
      </xdr:nvSpPr>
      <xdr:spPr>
        <a:xfrm>
          <a:off x="10506075" y="2752725"/>
          <a:ext cx="761999" cy="495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723900</xdr:colOff>
      <xdr:row>13</xdr:row>
      <xdr:rowOff>66675</xdr:rowOff>
    </xdr:from>
    <xdr:to>
      <xdr:col>11</xdr:col>
      <xdr:colOff>561976</xdr:colOff>
      <xdr:row>15</xdr:row>
      <xdr:rowOff>133350</xdr:rowOff>
    </xdr:to>
    <xdr:sp macro="" textlink="">
      <xdr:nvSpPr>
        <xdr:cNvPr id="8" name="Ellipse 7"/>
        <xdr:cNvSpPr/>
      </xdr:nvSpPr>
      <xdr:spPr>
        <a:xfrm>
          <a:off x="9877425" y="2800350"/>
          <a:ext cx="600076" cy="4286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232411</xdr:colOff>
      <xdr:row>13</xdr:row>
      <xdr:rowOff>158115</xdr:rowOff>
    </xdr:from>
    <xdr:to>
      <xdr:col>9</xdr:col>
      <xdr:colOff>542925</xdr:colOff>
      <xdr:row>15</xdr:row>
      <xdr:rowOff>68580</xdr:rowOff>
    </xdr:to>
    <xdr:sp macro="" textlink="">
      <xdr:nvSpPr>
        <xdr:cNvPr id="10" name="ZoneTexte 9"/>
        <xdr:cNvSpPr txBox="1"/>
      </xdr:nvSpPr>
      <xdr:spPr>
        <a:xfrm>
          <a:off x="8623936" y="2891790"/>
          <a:ext cx="310514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aseline="0">
              <a:solidFill>
                <a:srgbClr val="FF0000"/>
              </a:solidFill>
              <a:latin typeface="Wingdings" panose="05000000000000000000" pitchFamily="2" charset="2"/>
            </a:rPr>
            <a:t>	</a:t>
          </a:r>
        </a:p>
      </xdr:txBody>
    </xdr:sp>
    <xdr:clientData/>
  </xdr:twoCellAnchor>
  <xdr:twoCellAnchor>
    <xdr:from>
      <xdr:col>12</xdr:col>
      <xdr:colOff>373380</xdr:colOff>
      <xdr:row>13</xdr:row>
      <xdr:rowOff>177165</xdr:rowOff>
    </xdr:from>
    <xdr:to>
      <xdr:col>12</xdr:col>
      <xdr:colOff>723900</xdr:colOff>
      <xdr:row>15</xdr:row>
      <xdr:rowOff>85725</xdr:rowOff>
    </xdr:to>
    <xdr:sp macro="" textlink="">
      <xdr:nvSpPr>
        <xdr:cNvPr id="3" name="ZoneTexte 2"/>
        <xdr:cNvSpPr txBox="1"/>
      </xdr:nvSpPr>
      <xdr:spPr>
        <a:xfrm>
          <a:off x="11050905" y="2910840"/>
          <a:ext cx="350520" cy="270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aseline="0">
              <a:solidFill>
                <a:srgbClr val="FF0000"/>
              </a:solidFill>
              <a:effectLst/>
              <a:latin typeface="Wingdings" panose="05000000000000000000" pitchFamily="2" charset="2"/>
              <a:ea typeface="+mn-ea"/>
              <a:cs typeface="+mn-cs"/>
            </a:rPr>
            <a:t></a:t>
          </a:r>
          <a:endParaRPr lang="fr-FR" sz="1100">
            <a:solidFill>
              <a:srgbClr val="FF0000"/>
            </a:solidFill>
            <a:latin typeface="Wingdings" panose="05000000000000000000" pitchFamily="2" charset="2"/>
          </a:endParaRPr>
        </a:p>
      </xdr:txBody>
    </xdr:sp>
    <xdr:clientData/>
  </xdr:twoCellAnchor>
  <xdr:twoCellAnchor>
    <xdr:from>
      <xdr:col>10</xdr:col>
      <xdr:colOff>645796</xdr:colOff>
      <xdr:row>13</xdr:row>
      <xdr:rowOff>148590</xdr:rowOff>
    </xdr:from>
    <xdr:to>
      <xdr:col>11</xdr:col>
      <xdr:colOff>179070</xdr:colOff>
      <xdr:row>15</xdr:row>
      <xdr:rowOff>43815</xdr:rowOff>
    </xdr:to>
    <xdr:sp macro="" textlink="">
      <xdr:nvSpPr>
        <xdr:cNvPr id="11" name="ZoneTexte 10"/>
        <xdr:cNvSpPr txBox="1"/>
      </xdr:nvSpPr>
      <xdr:spPr>
        <a:xfrm>
          <a:off x="9799321" y="2882265"/>
          <a:ext cx="29527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aseline="0">
              <a:solidFill>
                <a:srgbClr val="FF0000"/>
              </a:solidFill>
              <a:latin typeface="Wingdings" panose="05000000000000000000" pitchFamily="2" charset="2"/>
            </a:rPr>
            <a:t>	</a:t>
          </a:r>
        </a:p>
      </xdr:txBody>
    </xdr:sp>
    <xdr:clientData/>
  </xdr:twoCellAnchor>
  <xdr:twoCellAnchor>
    <xdr:from>
      <xdr:col>8</xdr:col>
      <xdr:colOff>704850</xdr:colOff>
      <xdr:row>21</xdr:row>
      <xdr:rowOff>123825</xdr:rowOff>
    </xdr:from>
    <xdr:to>
      <xdr:col>9</xdr:col>
      <xdr:colOff>704849</xdr:colOff>
      <xdr:row>24</xdr:row>
      <xdr:rowOff>47625</xdr:rowOff>
    </xdr:to>
    <xdr:sp macro="" textlink="">
      <xdr:nvSpPr>
        <xdr:cNvPr id="12" name="Ellipse 11"/>
        <xdr:cNvSpPr/>
      </xdr:nvSpPr>
      <xdr:spPr>
        <a:xfrm>
          <a:off x="8334375" y="4362450"/>
          <a:ext cx="761999" cy="495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95250</xdr:colOff>
      <xdr:row>21</xdr:row>
      <xdr:rowOff>142875</xdr:rowOff>
    </xdr:from>
    <xdr:to>
      <xdr:col>9</xdr:col>
      <xdr:colOff>445770</xdr:colOff>
      <xdr:row>23</xdr:row>
      <xdr:rowOff>32385</xdr:rowOff>
    </xdr:to>
    <xdr:sp macro="" textlink="">
      <xdr:nvSpPr>
        <xdr:cNvPr id="13" name="ZoneTexte 12"/>
        <xdr:cNvSpPr txBox="1"/>
      </xdr:nvSpPr>
      <xdr:spPr>
        <a:xfrm>
          <a:off x="8486775" y="4381500"/>
          <a:ext cx="350520" cy="270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rgbClr val="FF0000"/>
              </a:solidFill>
              <a:latin typeface="Wingdings" panose="05000000000000000000" pitchFamily="2" charset="2"/>
            </a:rPr>
            <a:t>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CHES%20REMUNERATIONS\COTISATIONS\RAFP\Cotisation%20volontaire\SIMUL%20RETRAITE%20RA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menu déroulan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7"/>
  <sheetViews>
    <sheetView showGridLines="0" tabSelected="1" workbookViewId="0">
      <selection activeCell="B10" sqref="B10"/>
    </sheetView>
  </sheetViews>
  <sheetFormatPr baseColWidth="10" defaultRowHeight="15" x14ac:dyDescent="0.25"/>
  <cols>
    <col min="1" max="1" width="32.5703125" customWidth="1"/>
    <col min="2" max="2" width="12.42578125" bestFit="1" customWidth="1"/>
    <col min="3" max="4" width="11.140625" customWidth="1"/>
    <col min="5" max="5" width="12.85546875" customWidth="1"/>
  </cols>
  <sheetData>
    <row r="5" spans="1:5" x14ac:dyDescent="0.25">
      <c r="A5" s="1" t="s">
        <v>0</v>
      </c>
    </row>
    <row r="6" spans="1:5" ht="15.75" thickBot="1" x14ac:dyDescent="0.3"/>
    <row r="7" spans="1:5" ht="15.75" x14ac:dyDescent="0.25">
      <c r="A7" s="2" t="s">
        <v>2</v>
      </c>
      <c r="B7" s="15">
        <v>376</v>
      </c>
      <c r="C7" s="17" t="s">
        <v>13</v>
      </c>
      <c r="D7" s="5"/>
    </row>
    <row r="8" spans="1:5" ht="15.75" x14ac:dyDescent="0.25">
      <c r="A8" s="3" t="s">
        <v>1</v>
      </c>
      <c r="B8" s="16">
        <v>1.73</v>
      </c>
      <c r="C8" s="18" t="s">
        <v>14</v>
      </c>
      <c r="D8" s="6"/>
    </row>
    <row r="9" spans="1:5" ht="15.75" x14ac:dyDescent="0.25">
      <c r="A9" s="20" t="s">
        <v>3</v>
      </c>
      <c r="B9" s="21">
        <v>5907.34</v>
      </c>
      <c r="C9" s="18" t="s">
        <v>15</v>
      </c>
      <c r="D9" s="7"/>
    </row>
    <row r="10" spans="1:5" ht="16.5" thickBot="1" x14ac:dyDescent="0.3">
      <c r="A10" s="4" t="s">
        <v>16</v>
      </c>
      <c r="B10" s="19">
        <v>0.111</v>
      </c>
      <c r="C10" s="18" t="s">
        <v>17</v>
      </c>
    </row>
    <row r="12" spans="1:5" ht="30.75" customHeight="1" x14ac:dyDescent="0.25">
      <c r="B12" s="12" t="s">
        <v>5</v>
      </c>
      <c r="C12" s="12" t="s">
        <v>6</v>
      </c>
      <c r="D12" s="12" t="s">
        <v>7</v>
      </c>
      <c r="E12" s="12" t="s">
        <v>8</v>
      </c>
    </row>
    <row r="13" spans="1:5" x14ac:dyDescent="0.25">
      <c r="A13" s="8" t="s">
        <v>9</v>
      </c>
      <c r="B13" s="8"/>
      <c r="C13" s="8"/>
      <c r="D13" s="9">
        <f>ROUND(E13/0.00838,0)</f>
        <v>220879</v>
      </c>
      <c r="E13" s="10">
        <f>ROUND(B7*B9/100/12,2)</f>
        <v>1850.97</v>
      </c>
    </row>
    <row r="14" spans="1:5" x14ac:dyDescent="0.25">
      <c r="A14" s="8" t="s">
        <v>10</v>
      </c>
      <c r="B14" s="8"/>
      <c r="C14" s="8"/>
      <c r="D14" s="9">
        <f t="shared" ref="D14:D17" si="0">ROUND(E14/0.00838,0)</f>
        <v>143344</v>
      </c>
      <c r="E14" s="10">
        <f>ROUND((E13+E15)*(B8-1),2)</f>
        <v>1201.22</v>
      </c>
    </row>
    <row r="15" spans="1:5" ht="13.5" customHeight="1" x14ac:dyDescent="0.25">
      <c r="A15" s="8" t="s">
        <v>11</v>
      </c>
      <c r="B15" s="11">
        <f>B10</f>
        <v>0.111</v>
      </c>
      <c r="C15" s="10">
        <f>E13</f>
        <v>1850.97</v>
      </c>
      <c r="D15" s="9">
        <f t="shared" si="0"/>
        <v>-24518</v>
      </c>
      <c r="E15" s="10">
        <f>ROUND(E13*-B15,2)</f>
        <v>-205.46</v>
      </c>
    </row>
    <row r="16" spans="1:5" x14ac:dyDescent="0.25">
      <c r="A16" s="8"/>
      <c r="B16" s="8"/>
      <c r="C16" s="8"/>
      <c r="D16" s="9"/>
      <c r="E16" s="10"/>
    </row>
    <row r="17" spans="1:13" x14ac:dyDescent="0.25">
      <c r="A17" s="22" t="s">
        <v>12</v>
      </c>
      <c r="B17" s="23">
        <v>0.05</v>
      </c>
      <c r="C17" s="24">
        <f>E14</f>
        <v>1201.22</v>
      </c>
      <c r="D17" s="25">
        <f t="shared" si="0"/>
        <v>7167</v>
      </c>
      <c r="E17" s="24">
        <f>ROUND(E14*B17,2)</f>
        <v>60.06</v>
      </c>
    </row>
    <row r="21" spans="1:13" x14ac:dyDescent="0.25">
      <c r="F21" s="13"/>
    </row>
    <row r="25" spans="1:13" x14ac:dyDescent="0.25">
      <c r="H25" s="13"/>
    </row>
    <row r="27" spans="1:13" x14ac:dyDescent="0.25">
      <c r="M27" s="14"/>
    </row>
  </sheetData>
  <sheetProtection sheet="1" selectLockedCells="1"/>
  <pageMargins left="0.7" right="0.7" top="0.75" bottom="0.75" header="0.3" footer="0.3"/>
  <pageSetup paperSize="9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'Z:\FICHES REMUNERATIONS\COTISATIONS\RAFP\Cotisation volontaire\[SIMUL RETRAITE RAFP.xlsx]Données menu déroulant'!#REF!</xm:f>
          </x14:formula1>
          <xm:sqref>D9</xm:sqref>
        </x14:dataValidation>
        <x14:dataValidation type="list" allowBlank="1" showInputMessage="1" showErrorMessage="1">
          <x14:formula1>
            <xm:f>Feuil1!$B$7:$B$8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8"/>
  <sheetViews>
    <sheetView workbookViewId="0">
      <selection activeCell="B7" sqref="B7"/>
    </sheetView>
  </sheetViews>
  <sheetFormatPr baseColWidth="10" defaultRowHeight="15" x14ac:dyDescent="0.25"/>
  <sheetData>
    <row r="7" spans="1:2" x14ac:dyDescent="0.25">
      <c r="A7" t="s">
        <v>4</v>
      </c>
      <c r="B7">
        <v>1.73</v>
      </c>
    </row>
    <row r="8" spans="1:2" x14ac:dyDescent="0.25">
      <c r="B8">
        <v>1.94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SIMULATEUR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hwagio</dc:creator>
  <cp:lastModifiedBy>hwagio</cp:lastModifiedBy>
  <cp:lastPrinted>2024-09-03T02:03:55Z</cp:lastPrinted>
  <dcterms:created xsi:type="dcterms:W3CDTF">2024-09-02T21:28:44Z</dcterms:created>
  <dcterms:modified xsi:type="dcterms:W3CDTF">2024-10-04T03:28:22Z</dcterms:modified>
</cp:coreProperties>
</file>